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ScoutOffice-Jordan\Downloads\"/>
    </mc:Choice>
  </mc:AlternateContent>
  <xr:revisionPtr revIDLastSave="0" documentId="13_ncr:1_{B35E34D4-AE75-4F1F-915A-565E9666A776}" xr6:coauthVersionLast="47" xr6:coauthVersionMax="47" xr10:uidLastSave="{00000000-0000-0000-0000-000000000000}"/>
  <bookViews>
    <workbookView xWindow="-105" yWindow="0" windowWidth="19410" windowHeight="20985" xr2:uid="{9B7CCE9A-0A41-4FD0-B384-772B4C5E98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M1" i="1"/>
  <c r="Q7" i="1"/>
  <c r="R6" i="1"/>
  <c r="R5" i="1"/>
  <c r="R4" i="1"/>
  <c r="I14" i="1"/>
  <c r="I13" i="1"/>
  <c r="F25" i="1"/>
  <c r="D7" i="1" s="1"/>
  <c r="R7" i="1" l="1"/>
  <c r="D6" i="1" s="1"/>
  <c r="D8" i="1" s="1"/>
  <c r="I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 Scout Office - Jordan Haffey</author>
  </authors>
  <commentList>
    <comment ref="A1" authorId="0" shapeId="0" xr:uid="{89B2809A-B1F4-4A8D-92E5-2E61BD37E30E}">
      <text>
        <r>
          <rPr>
            <b/>
            <sz val="9"/>
            <color indexed="81"/>
            <rFont val="Tahoma"/>
            <charset val="1"/>
          </rPr>
          <t>NI Scout Office - Jordan Haffey:</t>
        </r>
        <r>
          <rPr>
            <sz val="9"/>
            <color indexed="81"/>
            <rFont val="Tahoma"/>
            <charset val="1"/>
          </rPr>
          <t xml:space="preserve">
Please put your full name and the event you are caliming expenses for e.g. Jordan Haffey - NIEX 25</t>
        </r>
      </text>
    </comment>
    <comment ref="D3" authorId="0" shapeId="0" xr:uid="{802A52E5-BF26-4094-B975-373207900305}">
      <text>
        <r>
          <rPr>
            <b/>
            <sz val="9"/>
            <color indexed="81"/>
            <rFont val="Tahoma"/>
            <charset val="1"/>
          </rPr>
          <t>NI Scout Office:</t>
        </r>
        <r>
          <rPr>
            <sz val="9"/>
            <color indexed="81"/>
            <rFont val="Tahoma"/>
            <charset val="1"/>
          </rPr>
          <t xml:space="preserve">
Please use the name that is on the account you want the claim paid into</t>
        </r>
      </text>
    </comment>
    <comment ref="O3" authorId="0" shapeId="0" xr:uid="{FC8D0468-D87B-42E3-8FBE-9F3219A9AFCF}">
      <text>
        <r>
          <rPr>
            <b/>
            <sz val="9"/>
            <color indexed="81"/>
            <rFont val="Tahoma"/>
            <charset val="1"/>
          </rPr>
          <t>NI Scout Office:</t>
        </r>
        <r>
          <rPr>
            <sz val="9"/>
            <color indexed="81"/>
            <rFont val="Tahoma"/>
            <charset val="1"/>
          </rPr>
          <t xml:space="preserve">
Please put in the start and end location if it is a round trip put the start location at the end again 
e.g. ScoutsNI Office - C'Burn - ScoutsNI Office</t>
        </r>
      </text>
    </comment>
    <comment ref="R3" authorId="0" shapeId="0" xr:uid="{0CDEBF0B-3B3E-41C7-950A-AB1CA8110DC8}">
      <text>
        <r>
          <rPr>
            <b/>
            <sz val="9"/>
            <color indexed="81"/>
            <rFont val="Tahoma"/>
            <charset val="1"/>
          </rPr>
          <t>NI Scout Office:</t>
        </r>
        <r>
          <rPr>
            <sz val="9"/>
            <color indexed="81"/>
            <rFont val="Tahoma"/>
            <charset val="1"/>
          </rPr>
          <t xml:space="preserve">
This field will be worked out automatically</t>
        </r>
      </text>
    </comment>
    <comment ref="R7" authorId="0" shapeId="0" xr:uid="{58A147D2-B640-46F9-BC6F-5DF6AEE93246}">
      <text>
        <r>
          <rPr>
            <b/>
            <sz val="9"/>
            <color indexed="81"/>
            <rFont val="Tahoma"/>
            <charset val="1"/>
          </rPr>
          <t>NI Scout Office - Jordan Haffey:</t>
        </r>
        <r>
          <rPr>
            <sz val="9"/>
            <color indexed="81"/>
            <rFont val="Tahoma"/>
            <charset val="1"/>
          </rPr>
          <t xml:space="preserve">
Drag the bottom corner of this cell to create more lines</t>
        </r>
      </text>
    </comment>
    <comment ref="H10" authorId="0" shapeId="0" xr:uid="{F6D1AB8B-577E-427F-B096-28B330A42F93}">
      <text>
        <r>
          <rPr>
            <b/>
            <sz val="9"/>
            <color indexed="81"/>
            <rFont val="Tahoma"/>
            <charset val="1"/>
          </rPr>
          <t>NI Scout Office:</t>
        </r>
        <r>
          <rPr>
            <sz val="9"/>
            <color indexed="81"/>
            <rFont val="Tahoma"/>
            <charset val="1"/>
          </rPr>
          <t xml:space="preserve">
Leave Blank this will be filled in by the office</t>
        </r>
      </text>
    </comment>
    <comment ref="B11" authorId="0" shapeId="0" xr:uid="{73261CDF-CB79-4307-B278-CBBC9E917E81}">
      <text>
        <r>
          <rPr>
            <b/>
            <sz val="9"/>
            <color indexed="81"/>
            <rFont val="Tahoma"/>
            <charset val="1"/>
          </rPr>
          <t>NI Scout Office:</t>
        </r>
        <r>
          <rPr>
            <sz val="9"/>
            <color indexed="81"/>
            <rFont val="Tahoma"/>
            <charset val="1"/>
          </rPr>
          <t xml:space="preserve">
The date of purchase. This should match up with the receipts</t>
        </r>
      </text>
    </comment>
    <comment ref="C11" authorId="0" shapeId="0" xr:uid="{2747638A-12A8-4C87-9136-27D8B9EF97BF}">
      <text>
        <r>
          <rPr>
            <b/>
            <sz val="9"/>
            <color indexed="81"/>
            <rFont val="Tahoma"/>
            <charset val="1"/>
          </rPr>
          <t>NI Scout Office:</t>
        </r>
        <r>
          <rPr>
            <sz val="9"/>
            <color indexed="81"/>
            <rFont val="Tahoma"/>
            <charset val="1"/>
          </rPr>
          <t xml:space="preserve">
Where you bought the items e.g. Tescos</t>
        </r>
      </text>
    </comment>
    <comment ref="D11" authorId="0" shapeId="0" xr:uid="{61EB7209-D678-4B12-B49E-9F0A73AC6309}">
      <text>
        <r>
          <rPr>
            <b/>
            <sz val="9"/>
            <color indexed="81"/>
            <rFont val="Tahoma"/>
            <charset val="1"/>
          </rPr>
          <t>NI Scout Office:</t>
        </r>
        <r>
          <rPr>
            <sz val="9"/>
            <color indexed="81"/>
            <rFont val="Tahoma"/>
            <charset val="1"/>
          </rPr>
          <t xml:space="preserve">
Brief description or what was bought or if it refers to bulk items what they were bought for e.g. Milk/Food for residential</t>
        </r>
      </text>
    </comment>
    <comment ref="E11" authorId="0" shapeId="0" xr:uid="{67763B1C-6BE0-414B-9D6F-84AD1C0C4EFA}">
      <text>
        <r>
          <rPr>
            <b/>
            <sz val="9"/>
            <color indexed="81"/>
            <rFont val="Tahoma"/>
            <charset val="1"/>
          </rPr>
          <t>NI Scout Office:</t>
        </r>
        <r>
          <rPr>
            <sz val="9"/>
            <color indexed="81"/>
            <rFont val="Tahoma"/>
            <charset val="1"/>
          </rPr>
          <t xml:space="preserve">
Leave Blank this will be filled in by the office</t>
        </r>
      </text>
    </comment>
    <comment ref="F25" authorId="0" shapeId="0" xr:uid="{878ECCEE-132A-4AAF-8AD7-68DB934724A3}">
      <text>
        <r>
          <rPr>
            <b/>
            <sz val="9"/>
            <color indexed="81"/>
            <rFont val="Tahoma"/>
            <charset val="1"/>
          </rPr>
          <t>NI Scout Office - Jordan Haffey:</t>
        </r>
        <r>
          <rPr>
            <sz val="9"/>
            <color indexed="81"/>
            <rFont val="Tahoma"/>
            <charset val="1"/>
          </rPr>
          <t xml:space="preserve">
Drag the bottom corner of this cell to create more lines</t>
        </r>
      </text>
    </comment>
  </commentList>
</comments>
</file>

<file path=xl/sharedStrings.xml><?xml version="1.0" encoding="utf-8"?>
<sst xmlns="http://schemas.openxmlformats.org/spreadsheetml/2006/main" count="27" uniqueCount="20">
  <si>
    <t>Date</t>
  </si>
  <si>
    <t xml:space="preserve">Date: </t>
  </si>
  <si>
    <t>Total Expenses :</t>
  </si>
  <si>
    <t>Total Milage Claimed :</t>
  </si>
  <si>
    <t>Total Other Expenses :</t>
  </si>
  <si>
    <t>Milage Claim</t>
  </si>
  <si>
    <t>Journey Details</t>
  </si>
  <si>
    <t>Reason</t>
  </si>
  <si>
    <t>Miles</t>
  </si>
  <si>
    <t>Total</t>
  </si>
  <si>
    <t>Other Expenses</t>
  </si>
  <si>
    <t>Supplier</t>
  </si>
  <si>
    <t>Items</t>
  </si>
  <si>
    <t>Code</t>
  </si>
  <si>
    <t>Sort Code :</t>
  </si>
  <si>
    <t>Account No :</t>
  </si>
  <si>
    <t>@ 45p Per Mile</t>
  </si>
  <si>
    <t>Sage Codes</t>
  </si>
  <si>
    <t>Name - Event</t>
  </si>
  <si>
    <t xml:space="preserve">Staff/Volunteer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</si>
</sst>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>
    <font>
      <sz val="11"/>
      <color theme="1"/>
      <name val="Aptos Narrow"/>
      <family val="2"/>
      <scheme val="minor"/>
    </font>
    <font>
      <sz val="26"/>
      <color theme="1"/>
      <name val="Nunito Sans Normal Black"/>
    </font>
    <font>
      <sz val="11"/>
      <color theme="1"/>
      <name val="Nunito Sans Normal Black"/>
    </font>
    <font>
      <sz val="16"/>
      <color theme="1"/>
      <name val="Nunito Sans Normal Black"/>
    </font>
    <font>
      <sz val="8"/>
      <color theme="1"/>
      <name val="Nunito Sans Normal Black"/>
    </font>
    <font>
      <sz val="24"/>
      <color theme="1"/>
      <name val="Nunito Sans Normal Black"/>
    </font>
    <font>
      <sz val="8"/>
      <name val="Aptos Narrow"/>
      <family val="2"/>
      <scheme val="minor"/>
    </font>
    <font>
      <sz val="14"/>
      <color theme="1"/>
      <name val="Nunito Sans Normal Black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0" xfId="0" applyNumberFormat="1" applyFont="1"/>
    <xf numFmtId="0" fontId="1" fillId="0" borderId="0" xfId="0" applyFont="1"/>
    <xf numFmtId="0" fontId="2" fillId="0" borderId="0" xfId="0" quotePrefix="1" applyFont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/>
    <xf numFmtId="0" fontId="2" fillId="0" borderId="1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</cellXfs>
  <cellStyles count="1"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  <numFmt numFmtId="19" formatCode="dd/mm/yyyy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  <numFmt numFmtId="19" formatCode="dd/mm/yyyy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unito Sans Normal Black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428147</xdr:colOff>
      <xdr:row>0</xdr:row>
      <xdr:rowOff>33130</xdr:rowOff>
    </xdr:from>
    <xdr:to>
      <xdr:col>11</xdr:col>
      <xdr:colOff>567999</xdr:colOff>
      <xdr:row>2</xdr:row>
      <xdr:rowOff>109579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38D9D2-EA66-CFCE-23F9-15940604C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995" y="33130"/>
          <a:ext cx="745145" cy="679174"/>
        </a:xfrm>
        <a:prstGeom prst="rect">
          <a:avLst/>
        </a:prstGeom>
      </xdr:spPr>
    </xdr:pic>
    <xdr:clientData/>
  </xdr:twoCellAnchor>
  <xdr:twoCellAnchor editAs="oneCell">
    <xdr:from>
      <xdr:col>19</xdr:col>
      <xdr:colOff>356152</xdr:colOff>
      <xdr:row>0</xdr:row>
      <xdr:rowOff>91109</xdr:rowOff>
    </xdr:from>
    <xdr:to>
      <xdr:col>20</xdr:col>
      <xdr:colOff>492194</xdr:colOff>
      <xdr:row>2</xdr:row>
      <xdr:rowOff>156128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67F462-68A8-4E87-847D-53EBC5FA0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3174" y="91109"/>
          <a:ext cx="745145" cy="6791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1B2AFF-3B95-43E9-A490-44BDB42B83AB}" name="Table13" displayName="Table13" ref="B11:F25" totalsRowCount="1" headerRowDxfId="35" dataDxfId="33" headerRowBorderDxfId="34" tableBorderDxfId="32" totalsRowBorderDxfId="31">
  <autoFilter ref="B11:F24" xr:uid="{861B2AFF-3B95-43E9-A490-44BDB42B83AB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B12:F17">
    <sortCondition ref="B12:B17"/>
  </sortState>
  <tableColumns count="5">
    <tableColumn id="1" xr3:uid="{A099DF39-67FE-45A1-95CB-D5F341EB5943}" name="Date" totalsRowLabel="Total" dataDxfId="30" totalsRowDxfId="6"/>
    <tableColumn id="2" xr3:uid="{4F8FA331-F0B9-4E5F-A833-55583F6EC174}" name="Supplier" dataDxfId="29" totalsRowDxfId="5"/>
    <tableColumn id="3" xr3:uid="{8326B6C2-533B-4297-AC09-A42058DAF616}" name="Items" dataDxfId="28" totalsRowDxfId="4"/>
    <tableColumn id="4" xr3:uid="{936FFDCA-C0BC-4C40-897B-A44D2B4B1F84}" name="Code" dataDxfId="27" totalsRowDxfId="3"/>
    <tableColumn id="5" xr3:uid="{575F9023-C50F-4434-8966-E7003BD03E7B}" name="Total" totalsRowFunction="sum" dataDxfId="26" totalsRowDxfId="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7980D5-6DCF-495C-8F7A-C725A8A94B1C}" name="Table3" displayName="Table3" ref="H11:I15" totalsRowCount="1" headerRowDxfId="25" tableBorderDxfId="24">
  <autoFilter ref="H11:I14" xr:uid="{DF7980D5-6DCF-495C-8F7A-C725A8A94B1C}">
    <filterColumn colId="0" hiddenButton="1"/>
    <filterColumn colId="1" hiddenButton="1"/>
  </autoFilter>
  <tableColumns count="2">
    <tableColumn id="1" xr3:uid="{09A24CA8-7870-45E6-84FD-CF64C864D31A}" name="Code" totalsRowLabel="Total" dataDxfId="23" totalsRowDxfId="1"/>
    <tableColumn id="2" xr3:uid="{E31C1152-B5B4-435C-A4EF-9806AA9BBD94}" name="Total" totalsRowFunction="sum" dataDxfId="22" totalsRowDxfId="0">
      <calculatedColumnFormula>#REF!+SUMIF(Table13[Code],H13,Table13[Total])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140858-E89A-42F0-997B-A97DC01E31E7}" name="Table15" displayName="Table15" ref="N3:R7" totalsRowCount="1" headerRowDxfId="21" dataDxfId="20" headerRowBorderDxfId="18" tableBorderDxfId="19" totalsRowBorderDxfId="17">
  <autoFilter ref="N3:R6" xr:uid="{77140858-E89A-42F0-997B-A97DC01E31E7}"/>
  <tableColumns count="5">
    <tableColumn id="1" xr3:uid="{7B1C9C7F-5B46-4CC6-ABC1-CBDD3838514A}" name="Date" totalsRowLabel="Total" dataDxfId="16" totalsRowDxfId="11"/>
    <tableColumn id="2" xr3:uid="{48243AA4-2780-40AA-9A76-1AACEE5402AE}" name="Journey Details" dataDxfId="15" totalsRowDxfId="10"/>
    <tableColumn id="3" xr3:uid="{7404F85F-E568-46C1-8F60-168320EC71BA}" name="Reason" dataDxfId="14" totalsRowDxfId="9"/>
    <tableColumn id="4" xr3:uid="{B410D644-DCA8-42FE-A1D4-9E3FC3A0A497}" name="Miles" totalsRowFunction="sum" dataDxfId="13" totalsRowDxfId="8"/>
    <tableColumn id="5" xr3:uid="{B6A83D96-CBB4-4ABD-ADA7-F8118B728507}" name="Total" totalsRowFunction="sum" dataDxfId="12" totalsRowDxfId="7">
      <calculatedColumnFormula>Table15[[#This Row],[Miles]]*0.45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ED74-57B4-49F7-BAA1-D18C380C57E8}">
  <dimension ref="A1:U36"/>
  <sheetViews>
    <sheetView tabSelected="1" zoomScale="115" zoomScaleNormal="115" workbookViewId="0">
      <selection activeCell="I18" sqref="I18"/>
    </sheetView>
  </sheetViews>
  <sheetFormatPr defaultRowHeight="14.25"/>
  <cols>
    <col min="1" max="1" width="3.140625" style="1" customWidth="1"/>
    <col min="2" max="2" width="13" style="1" bestFit="1" customWidth="1"/>
    <col min="3" max="3" width="24.7109375" style="1" bestFit="1" customWidth="1"/>
    <col min="4" max="4" width="25.140625" style="1" bestFit="1" customWidth="1"/>
    <col min="5" max="5" width="8.42578125" style="1" customWidth="1"/>
    <col min="6" max="13" width="9.140625" style="1"/>
    <col min="14" max="14" width="13" style="1" customWidth="1"/>
    <col min="15" max="15" width="48.28515625" style="1" customWidth="1"/>
    <col min="16" max="16" width="19.42578125" style="1" customWidth="1"/>
    <col min="17" max="16384" width="9.140625" style="1"/>
  </cols>
  <sheetData>
    <row r="1" spans="1:21" ht="33" customHeight="1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1"/>
      <c r="K1" s="11"/>
      <c r="M1" s="15" t="str">
        <f>A1</f>
        <v>Name - Event</v>
      </c>
      <c r="N1" s="15"/>
      <c r="O1" s="15"/>
      <c r="P1" s="15"/>
      <c r="Q1" s="15"/>
      <c r="R1" s="15"/>
      <c r="S1" s="15"/>
      <c r="T1" s="15"/>
      <c r="U1" s="15"/>
    </row>
    <row r="2" spans="1:21" ht="14.25" customHeight="1">
      <c r="N2" s="14" t="s">
        <v>5</v>
      </c>
      <c r="O2" s="14"/>
      <c r="P2" s="2"/>
      <c r="Q2" s="3"/>
    </row>
    <row r="3" spans="1:21" ht="14.25" customHeight="1">
      <c r="A3" s="16" t="s">
        <v>19</v>
      </c>
      <c r="B3" s="16"/>
      <c r="C3" s="16"/>
      <c r="D3" s="6"/>
      <c r="E3" s="5"/>
      <c r="F3" s="16" t="s">
        <v>15</v>
      </c>
      <c r="G3" s="16"/>
      <c r="H3" s="17"/>
      <c r="I3" s="17"/>
      <c r="N3" s="1" t="s">
        <v>0</v>
      </c>
      <c r="O3" s="1" t="s">
        <v>6</v>
      </c>
      <c r="P3" s="1" t="s">
        <v>7</v>
      </c>
      <c r="Q3" s="1" t="s">
        <v>8</v>
      </c>
      <c r="R3" s="1" t="s">
        <v>9</v>
      </c>
    </row>
    <row r="4" spans="1:21" ht="14.25" customHeight="1">
      <c r="A4" s="16" t="s">
        <v>1</v>
      </c>
      <c r="B4" s="16"/>
      <c r="C4" s="16"/>
      <c r="D4" s="7"/>
      <c r="E4" s="5"/>
      <c r="F4" s="16" t="s">
        <v>14</v>
      </c>
      <c r="G4" s="16"/>
      <c r="H4" s="18"/>
      <c r="I4" s="19"/>
      <c r="N4" s="4"/>
      <c r="R4" s="10">
        <f>Table15[[#This Row],[Miles]]*0.45</f>
        <v>0</v>
      </c>
    </row>
    <row r="5" spans="1:21" ht="14.25" customHeight="1">
      <c r="D5" s="8"/>
      <c r="N5" s="4"/>
      <c r="R5" s="10">
        <f>Table15[[#This Row],[Miles]]*0.45</f>
        <v>0</v>
      </c>
    </row>
    <row r="6" spans="1:21" ht="14.25" customHeight="1">
      <c r="A6" s="16" t="s">
        <v>3</v>
      </c>
      <c r="B6" s="16"/>
      <c r="C6" s="16"/>
      <c r="D6" s="9">
        <f>Table15[[#Totals],[Total]]</f>
        <v>0</v>
      </c>
      <c r="E6" s="12" t="s">
        <v>16</v>
      </c>
      <c r="N6" s="4"/>
      <c r="R6" s="10">
        <f>Table15[[#This Row],[Miles]]*0.45</f>
        <v>0</v>
      </c>
    </row>
    <row r="7" spans="1:21" ht="14.25" customHeight="1">
      <c r="A7" s="16" t="s">
        <v>4</v>
      </c>
      <c r="B7" s="16"/>
      <c r="C7" s="16"/>
      <c r="D7" s="9">
        <f>Table13[[#Totals],[Total]]</f>
        <v>0</v>
      </c>
      <c r="N7" s="1" t="s">
        <v>9</v>
      </c>
      <c r="Q7" s="1">
        <f>SUBTOTAL(109,Table15[Miles])</f>
        <v>0</v>
      </c>
      <c r="R7" s="10">
        <f>SUBTOTAL(109,Table15[Total])</f>
        <v>0</v>
      </c>
    </row>
    <row r="8" spans="1:21" ht="14.25" customHeight="1">
      <c r="A8" s="16" t="s">
        <v>2</v>
      </c>
      <c r="B8" s="16"/>
      <c r="C8" s="16"/>
      <c r="D8" s="9">
        <f>D6+D7</f>
        <v>0</v>
      </c>
    </row>
    <row r="9" spans="1:21" ht="14.25" customHeight="1"/>
    <row r="10" spans="1:21" ht="14.25" customHeight="1">
      <c r="B10" s="14" t="s">
        <v>10</v>
      </c>
      <c r="C10" s="14"/>
      <c r="D10" s="2"/>
      <c r="E10" s="3"/>
      <c r="H10" s="14" t="s">
        <v>17</v>
      </c>
      <c r="I10" s="14"/>
    </row>
    <row r="11" spans="1:21" ht="14.25" customHeight="1">
      <c r="B11" s="1" t="s">
        <v>0</v>
      </c>
      <c r="C11" s="1" t="s">
        <v>11</v>
      </c>
      <c r="D11" s="1" t="s">
        <v>12</v>
      </c>
      <c r="E11" s="1" t="s">
        <v>13</v>
      </c>
      <c r="F11" s="1" t="s">
        <v>9</v>
      </c>
      <c r="H11" s="1" t="s">
        <v>13</v>
      </c>
      <c r="I11" s="1" t="s">
        <v>9</v>
      </c>
    </row>
    <row r="12" spans="1:21" ht="14.25" customHeight="1">
      <c r="A12" s="13">
        <v>1</v>
      </c>
      <c r="B12" s="4"/>
      <c r="F12" s="10"/>
      <c r="H12" s="1">
        <v>7300</v>
      </c>
      <c r="I12" s="10">
        <f>Table15[[#Totals],[Total]]+SUMIF(Table13[Code],H12,Table13[Total])</f>
        <v>0</v>
      </c>
    </row>
    <row r="13" spans="1:21" ht="14.25" customHeight="1">
      <c r="A13" s="13">
        <v>2</v>
      </c>
      <c r="B13" s="4"/>
      <c r="F13" s="10"/>
      <c r="I13" s="10">
        <f>SUMIF(Table13[Code],H13,Table13[Total])</f>
        <v>0</v>
      </c>
    </row>
    <row r="14" spans="1:21" ht="14.25" customHeight="1">
      <c r="A14" s="13">
        <v>3</v>
      </c>
      <c r="B14" s="4"/>
      <c r="F14" s="10"/>
      <c r="I14" s="10">
        <f>SUMIF(Table13[Code],H14,Table13[Total])</f>
        <v>0</v>
      </c>
    </row>
    <row r="15" spans="1:21" ht="14.25" customHeight="1">
      <c r="A15" s="13">
        <v>4</v>
      </c>
      <c r="B15" s="4"/>
      <c r="F15" s="10"/>
      <c r="H15" s="1" t="s">
        <v>9</v>
      </c>
      <c r="I15" s="10">
        <f>SUBTOTAL(109,Table3[Total])</f>
        <v>0</v>
      </c>
    </row>
    <row r="16" spans="1:21" ht="14.25" customHeight="1">
      <c r="A16" s="13">
        <v>5</v>
      </c>
      <c r="B16" s="4"/>
      <c r="F16" s="10"/>
    </row>
    <row r="17" spans="1:12" ht="14.25" customHeight="1">
      <c r="A17" s="13">
        <v>6</v>
      </c>
      <c r="B17" s="4"/>
      <c r="F17" s="10"/>
    </row>
    <row r="18" spans="1:12" ht="14.25" customHeight="1">
      <c r="A18" s="13">
        <v>7</v>
      </c>
      <c r="B18" s="4"/>
      <c r="F18" s="10"/>
    </row>
    <row r="19" spans="1:12" ht="14.25" customHeight="1">
      <c r="A19" s="13">
        <v>8</v>
      </c>
      <c r="B19" s="4"/>
      <c r="F19" s="10"/>
    </row>
    <row r="20" spans="1:12" ht="14.25" customHeight="1">
      <c r="A20" s="13">
        <v>9</v>
      </c>
      <c r="B20" s="4"/>
      <c r="F20" s="10"/>
      <c r="H20" s="20"/>
      <c r="I20" s="21"/>
      <c r="J20" s="21"/>
      <c r="K20" s="21"/>
      <c r="L20" s="21"/>
    </row>
    <row r="21" spans="1:12" ht="14.25" customHeight="1">
      <c r="A21" s="13">
        <v>10</v>
      </c>
      <c r="B21" s="4"/>
      <c r="F21" s="10"/>
      <c r="H21" s="20"/>
      <c r="I21" s="21"/>
      <c r="J21" s="21"/>
      <c r="K21" s="21"/>
      <c r="L21" s="21"/>
    </row>
    <row r="22" spans="1:12" ht="14.25" customHeight="1">
      <c r="A22" s="13">
        <v>11</v>
      </c>
      <c r="B22" s="4"/>
      <c r="F22" s="10"/>
      <c r="H22" s="21"/>
      <c r="I22" s="21"/>
      <c r="J22" s="21"/>
      <c r="K22" s="21"/>
      <c r="L22" s="21"/>
    </row>
    <row r="23" spans="1:12" ht="14.25" customHeight="1">
      <c r="A23" s="13">
        <v>12</v>
      </c>
      <c r="B23" s="4"/>
      <c r="F23" s="10"/>
      <c r="H23" s="20"/>
      <c r="I23" s="21"/>
      <c r="J23" s="21"/>
      <c r="K23" s="21"/>
      <c r="L23" s="21"/>
    </row>
    <row r="24" spans="1:12" ht="14.25" customHeight="1">
      <c r="A24" s="13">
        <v>13</v>
      </c>
      <c r="B24" s="4"/>
      <c r="F24" s="10"/>
      <c r="H24" s="20"/>
      <c r="I24" s="21"/>
      <c r="J24" s="21"/>
      <c r="K24" s="21"/>
      <c r="L24" s="21"/>
    </row>
    <row r="25" spans="1:12" ht="14.25" customHeight="1">
      <c r="B25" s="1" t="s">
        <v>9</v>
      </c>
      <c r="F25" s="10">
        <f>SUBTOTAL(109,Table13[Total])</f>
        <v>0</v>
      </c>
    </row>
    <row r="26" spans="1:12" ht="14.25" customHeight="1">
      <c r="B26" s="4"/>
      <c r="F26" s="10"/>
    </row>
    <row r="27" spans="1:12" ht="14.25" customHeight="1"/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</sheetData>
  <mergeCells count="14">
    <mergeCell ref="B10:C10"/>
    <mergeCell ref="F3:G3"/>
    <mergeCell ref="F4:G4"/>
    <mergeCell ref="H3:I3"/>
    <mergeCell ref="H4:I4"/>
    <mergeCell ref="H10:I10"/>
    <mergeCell ref="A6:C6"/>
    <mergeCell ref="A7:C7"/>
    <mergeCell ref="A8:C8"/>
    <mergeCell ref="N2:O2"/>
    <mergeCell ref="M1:U1"/>
    <mergeCell ref="A1:I1"/>
    <mergeCell ref="A3:C3"/>
    <mergeCell ref="A4:C4"/>
  </mergeCells>
  <phoneticPr fontId="6" type="noConversion"/>
  <pageMargins left="0.25" right="0.25" top="0.75" bottom="0.75" header="0.3" footer="0.3"/>
  <pageSetup paperSize="9" orientation="landscape" r:id="rId1"/>
  <drawing r:id="rId2"/>
  <legacyDrawing r:id="rId3"/>
  <tableParts count="3"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 Scout Office - Jordan Haffey</dc:creator>
  <cp:lastModifiedBy>Jordan Haffey - Scouts NI</cp:lastModifiedBy>
  <cp:lastPrinted>2025-11-06T14:12:42Z</cp:lastPrinted>
  <dcterms:created xsi:type="dcterms:W3CDTF">2025-01-02T14:10:33Z</dcterms:created>
  <dcterms:modified xsi:type="dcterms:W3CDTF">2025-11-06T14:14:20Z</dcterms:modified>
</cp:coreProperties>
</file>